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ук,тсж" sheetId="1" r:id="rId1"/>
  </sheets>
  <externalReferences>
    <externalReference r:id="rId4"/>
    <externalReference r:id="rId5"/>
  </externalReferences>
  <definedNames>
    <definedName name="_xlfn.BAHTTEXT" hidden="1">#NAME?</definedName>
    <definedName name="NV_IAO">#REF!</definedName>
    <definedName name="NV_IAO_не_удалять_это_очень_нужный_отчет">#REF!</definedName>
    <definedName name="май">#REF!</definedName>
  </definedNames>
  <calcPr fullCalcOnLoad="1"/>
</workbook>
</file>

<file path=xl/sharedStrings.xml><?xml version="1.0" encoding="utf-8"?>
<sst xmlns="http://schemas.openxmlformats.org/spreadsheetml/2006/main" count="400" uniqueCount="132">
  <si>
    <t>Фактическое потребление июня 2009,руб</t>
  </si>
  <si>
    <t>Оплата в июле 2009,руб</t>
  </si>
  <si>
    <t>№ п/п</t>
  </si>
  <si>
    <t>ТСЖ, ЖСК всего:</t>
  </si>
  <si>
    <t>Управляющие  компании, всего, в т.ч.:</t>
  </si>
  <si>
    <t>г. Казань, ВСЕГО</t>
  </si>
  <si>
    <t>№ договора</t>
  </si>
  <si>
    <t>Наименование потребителей            неплательщиков</t>
  </si>
  <si>
    <t>Долг на 01.07.2009, руб.</t>
  </si>
  <si>
    <t>Долг на 22.07.2009, руб.</t>
  </si>
  <si>
    <t>671 т</t>
  </si>
  <si>
    <t>1008 т</t>
  </si>
  <si>
    <t>1002 т</t>
  </si>
  <si>
    <t>1439 т</t>
  </si>
  <si>
    <t>10183 т</t>
  </si>
  <si>
    <t>1319 т</t>
  </si>
  <si>
    <t>1338 т</t>
  </si>
  <si>
    <t>6058 т</t>
  </si>
  <si>
    <t>7257 т</t>
  </si>
  <si>
    <t>10322 т</t>
  </si>
  <si>
    <t>7258 т</t>
  </si>
  <si>
    <t>10920 т</t>
  </si>
  <si>
    <t>11084 т</t>
  </si>
  <si>
    <t>11124 т</t>
  </si>
  <si>
    <t>1065 т</t>
  </si>
  <si>
    <t>11194 т</t>
  </si>
  <si>
    <t>11189 т</t>
  </si>
  <si>
    <t>11256 т</t>
  </si>
  <si>
    <t>10890 т</t>
  </si>
  <si>
    <t>11287 т</t>
  </si>
  <si>
    <t>7209 т</t>
  </si>
  <si>
    <t>7266 т</t>
  </si>
  <si>
    <t>7279 т</t>
  </si>
  <si>
    <t>10605 т</t>
  </si>
  <si>
    <t>6014 т</t>
  </si>
  <si>
    <t>2656 т</t>
  </si>
  <si>
    <t>2724 т</t>
  </si>
  <si>
    <t>2677 т</t>
  </si>
  <si>
    <t>2625 т</t>
  </si>
  <si>
    <t>2691 т</t>
  </si>
  <si>
    <t>2742 т</t>
  </si>
  <si>
    <t>0903 т</t>
  </si>
  <si>
    <t>2650 т</t>
  </si>
  <si>
    <t>2739 т</t>
  </si>
  <si>
    <t>2626 т</t>
  </si>
  <si>
    <t>2734 т</t>
  </si>
  <si>
    <t>2764 т</t>
  </si>
  <si>
    <t>0066 т</t>
  </si>
  <si>
    <t>0114 т</t>
  </si>
  <si>
    <t>0809 т</t>
  </si>
  <si>
    <t>0110 т</t>
  </si>
  <si>
    <t>0925 т</t>
  </si>
  <si>
    <t>0911 т</t>
  </si>
  <si>
    <t>965 т</t>
  </si>
  <si>
    <t>0186 т</t>
  </si>
  <si>
    <t>0877 т</t>
  </si>
  <si>
    <t>0884 т</t>
  </si>
  <si>
    <t>6004 т</t>
  </si>
  <si>
    <t>0924 т</t>
  </si>
  <si>
    <t>0943 т</t>
  </si>
  <si>
    <t>8689 т</t>
  </si>
  <si>
    <t>8884 т</t>
  </si>
  <si>
    <t>Мустафин</t>
  </si>
  <si>
    <t xml:space="preserve"> </t>
  </si>
  <si>
    <t>ООО "УК Вахитовского района" (ул.Татарстан, д.43, д.45, д.51)</t>
  </si>
  <si>
    <t xml:space="preserve"> ООО "УК ЖКХ ПРИВОЛЖСКОГО РАЙОНА" г.Казани (ул.Р.Зорге, д.92, д.94, д.96)</t>
  </si>
  <si>
    <t>ТСЖ "МЕРИДИАН" (ул.Чистопольская,28)</t>
  </si>
  <si>
    <t>ТСЖ "ШАЛЯПИНА 14" (ул.Шаляпина,14/83)</t>
  </si>
  <si>
    <t>ТСЖ "НАРАТ" (ул.Сахарова,20)</t>
  </si>
  <si>
    <t>ТСЖ "ПОБЕДА-2" (ул.Р.Зорге,47 А)</t>
  </si>
  <si>
    <t>ТСЖ "УРИЦКИЙ" (ул.Коломенская,17)</t>
  </si>
  <si>
    <t>ТСЖ "ЯМАШЕВА-50" (ул.Ямашева,50)</t>
  </si>
  <si>
    <t>ТСЖ "МАГИСТРАЛЬ" (ул.Пр.Победы,18 А)</t>
  </si>
  <si>
    <t>ТСЖ "КУЛ-ГАЛИ,24" (ул.Кул-Гали,24)</t>
  </si>
  <si>
    <t>ТСЖ "ВЕРТИКАЛЬ" (ул.Фучика,53)</t>
  </si>
  <si>
    <t>ТСЖ "КРЕМЛЬ" (ул.Б.Красная, д.8)</t>
  </si>
  <si>
    <t>ТСЖ "РАДУГА" (ул.Чистопольская, д.81)</t>
  </si>
  <si>
    <t>ТСЖ "ФУЧИКА-8Б" (ул.Фучика, д.8Б)</t>
  </si>
  <si>
    <t>ТСЖ "Четаева-56" (ул.Четаева, д.56)</t>
  </si>
  <si>
    <t>ТСЖ "Четаева 20" (ул.Четаева, д.20)</t>
  </si>
  <si>
    <t>ТСЖ "ДУСЛЫК" (ул.Амирхана, д.17)</t>
  </si>
  <si>
    <t>ТСЖ «Эверест»  (ул.Гвардейская, д.31)</t>
  </si>
  <si>
    <t>ТСЖ "КОММУНАРОВ 2" (ул.Коммунаров, д.2)</t>
  </si>
  <si>
    <t>ТСЖ «Турецкий дом» (ул.Амирхана, д.23)</t>
  </si>
  <si>
    <t>ТСЖ «Кристалл»  (ул.Пр.Победы, д.178)</t>
  </si>
  <si>
    <t>ТСЖ «Восстания-2»  (ул.Восстания, д.62)</t>
  </si>
  <si>
    <t>ТСЖ «Елена» (ул.Восстания, д.84)</t>
  </si>
  <si>
    <t>ТСЖ «Агат»  (ул.Амирхана, д.91 Б)</t>
  </si>
  <si>
    <t>ТСЖ "НАШ ДОМ-7" (ул.Чуйкова, д.15 Б)</t>
  </si>
  <si>
    <t>ТСЖ "АМИРХАНА-13" (ул.Амирхана, д.13)</t>
  </si>
  <si>
    <t>ЖСК "ЛУЧ" (ул.Завойского, д.5)</t>
  </si>
  <si>
    <t>ЖСК "ВЕСНА-44" (ул.Фучика, д.51)</t>
  </si>
  <si>
    <t>ЖСК "ВЕСНА-49" (ул.Ломжинская, д.22)</t>
  </si>
  <si>
    <t>ЖСК "ВОЛГА-31" (ул.Фучика, д.66)</t>
  </si>
  <si>
    <t>ЖСК "ВОЛГА-33" (ул.Фучика, д.56)</t>
  </si>
  <si>
    <t>ЖСК "ВОЛГА-34" (ул.Пр.Победы, д.62/3)</t>
  </si>
  <si>
    <t>ЖСК "ВОЛГА-43" (ул.Р.Зорге, д.78)</t>
  </si>
  <si>
    <t>ЖСК "ЗАРЯ-36" (ул.Адоратского, д.7)</t>
  </si>
  <si>
    <t>ЖСК "КАЗАНКА-11" (ул.Габишева, д.37)</t>
  </si>
  <si>
    <t>ЖСК "СПАРТАК-30" (ул.Фучика, д.58)</t>
  </si>
  <si>
    <t>ЖСК "СПАРТАК-34" (ул.Р.Зорге, д.28)</t>
  </si>
  <si>
    <t>ЖСК "СПАРТАК-40" (ул.Пр.Победы, д.106)</t>
  </si>
  <si>
    <t>ЖСК "СТРОИТЕЛЬ-8" (ул.Коллективная, д.33)</t>
  </si>
  <si>
    <t>ЖСК "ТЕМП-48" (ул.Волгоградская, д.45)</t>
  </si>
  <si>
    <t>ЖСК "ТЕМП-52" (ул.Ямашева, д.25)</t>
  </si>
  <si>
    <t>ЖСК "ТЕМП-56" (ул.Чуйкова, д.16)</t>
  </si>
  <si>
    <t>ЖСК "ТЕМП-62" (ул.Мусина, д.74)</t>
  </si>
  <si>
    <t>ЖСК "ТЕМП-70" (ул.Ямашева, д.75)</t>
  </si>
  <si>
    <t>ЖСК "ТЕМП-72" (ул.Ямашева, д.63)</t>
  </si>
  <si>
    <t>ЖСК "ТЕМП-73" (ул.Чистопольская, д.49)</t>
  </si>
  <si>
    <t>ЖСК "ХИМИК-11" (ул.Четаева, д.13/2)</t>
  </si>
  <si>
    <t>ЖСК "ХИМИК-12" (ул.Четаева, д.27)</t>
  </si>
  <si>
    <t>ЖСК "ШВЕЙНИК-1" (ул.Сабан, д.2)</t>
  </si>
  <si>
    <t>ЖСК «Синтез-1»  (ул.Чуйкова, д.37)</t>
  </si>
  <si>
    <t>ЖСК «Синтез-3» (ул.Чуйкова, д.29Б)</t>
  </si>
  <si>
    <t>ЖСК "КАЗАНКА-15" (ул.Дубравная, д.25А)</t>
  </si>
  <si>
    <t>Начальник УРТЭ</t>
  </si>
  <si>
    <t xml:space="preserve">Баскакова </t>
  </si>
  <si>
    <t>Т.Н.</t>
  </si>
  <si>
    <t xml:space="preserve">Список жилищных огранизаций намеченных на отключение ГВС за дебиторскую задолженность более 2-х месячного потребления </t>
  </si>
  <si>
    <t>Направлено</t>
  </si>
  <si>
    <t>предупреждение абоненту</t>
  </si>
  <si>
    <t>уведомление абоненту</t>
  </si>
  <si>
    <t>уведомление в прокуратуру</t>
  </si>
  <si>
    <t>уведомление в Ростехнадзор</t>
  </si>
  <si>
    <t>уведомление в администрацию</t>
  </si>
  <si>
    <t>дата отключения ГВС</t>
  </si>
  <si>
    <t>+</t>
  </si>
  <si>
    <t>-</t>
  </si>
  <si>
    <t>оплата</t>
  </si>
  <si>
    <t>Оплата с 01.07.09 по 07.08.09</t>
  </si>
  <si>
    <t>Оперативный долг на 07.08.09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</si>
</sst>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_ ;[Red]\-#,##0.00\ "/>
    <numFmt numFmtId="169" formatCode="0.00_ ;[Red]\-0.00\ "/>
    <numFmt numFmtId="170" formatCode="#,##0.00;[Red]#,##0.00"/>
    <numFmt numFmtId="171" formatCode="dd\-mmm\-yy"/>
    <numFmt numFmtId="172" formatCode="0.0%"/>
    <numFmt numFmtId="173" formatCode="#,##0.00_ ;\-#,##0.00\ "/>
    <numFmt numFmtId="174" formatCode="mmm/yyyy"/>
    <numFmt numFmtId="175" formatCode="#,##0.00_р_."/>
    <numFmt numFmtId="176" formatCode="#,##0_р_."/>
    <numFmt numFmtId="177" formatCode="#,##0.000_р_."/>
    <numFmt numFmtId="178" formatCode="#,##0.0_р_."/>
    <numFmt numFmtId="179" formatCode="#,##0.0"/>
    <numFmt numFmtId="180" formatCode="#,##0.00&quot;р.&quot;"/>
  </numFmts>
  <fonts count="37">
    <font>
      <sz val="10"/>
      <color indexed="8"/>
      <name val="MS Sans Serif"/>
      <family val="0"/>
    </font>
    <font>
      <sz val="8"/>
      <color indexed="8"/>
      <name val="MS Sans Serif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MS Sans Serif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8.5"/>
      <color indexed="36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MS Sans Serif"/>
      <family val="0"/>
    </font>
    <font>
      <b/>
      <sz val="10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color indexed="8"/>
      <name val="MS Sans Serif"/>
      <family val="2"/>
    </font>
    <font>
      <sz val="7"/>
      <name val="MS Sans Serif"/>
      <family val="0"/>
    </font>
    <font>
      <sz val="6"/>
      <name val="MS Sans Serif"/>
      <family val="0"/>
    </font>
    <font>
      <b/>
      <sz val="14"/>
      <name val="MS Sans Serif"/>
      <family val="2"/>
    </font>
    <font>
      <b/>
      <sz val="14"/>
      <color indexed="8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sz val="12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5" fillId="0" borderId="10" xfId="15" applyNumberFormat="1" applyFont="1" applyFill="1" applyBorder="1" applyAlignment="1">
      <alignment horizontal="center" vertical="top" wrapText="1"/>
      <protection/>
    </xf>
    <xf numFmtId="49" fontId="26" fillId="0" borderId="10" xfId="15" applyNumberFormat="1" applyFont="1" applyFill="1" applyBorder="1" applyAlignment="1">
      <alignment horizontal="center" vertical="center" wrapText="1"/>
      <protection/>
    </xf>
    <xf numFmtId="168" fontId="26" fillId="0" borderId="10" xfId="15" applyNumberFormat="1" applyFont="1" applyFill="1" applyBorder="1" applyAlignment="1">
      <alignment horizontal="center" vertical="center" wrapText="1"/>
      <protection/>
    </xf>
    <xf numFmtId="4" fontId="26" fillId="0" borderId="10" xfId="15" applyNumberFormat="1" applyFont="1" applyFill="1" applyBorder="1" applyAlignment="1">
      <alignment horizontal="center" vertical="center" wrapText="1"/>
      <protection/>
    </xf>
    <xf numFmtId="49" fontId="32" fillId="0" borderId="10" xfId="15" applyNumberFormat="1" applyFont="1" applyFill="1" applyBorder="1" applyAlignment="1">
      <alignment horizontal="center" vertical="top" wrapText="1"/>
      <protection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24" fillId="0" borderId="10" xfId="15" applyNumberFormat="1" applyFont="1" applyFill="1" applyBorder="1" applyAlignment="1">
      <alignment horizontal="right" vertical="top" wrapText="1"/>
      <protection/>
    </xf>
    <xf numFmtId="168" fontId="24" fillId="0" borderId="10" xfId="15" applyNumberFormat="1" applyFont="1" applyFill="1" applyBorder="1" applyAlignment="1">
      <alignment horizontal="right" vertical="top" wrapText="1"/>
      <protection/>
    </xf>
    <xf numFmtId="0" fontId="34" fillId="0" borderId="10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25" fillId="0" borderId="0" xfId="15" applyFont="1" applyFill="1" applyAlignment="1">
      <alignment vertical="top" wrapText="1"/>
      <protection/>
    </xf>
    <xf numFmtId="0" fontId="25" fillId="0" borderId="0" xfId="15" applyFont="1" applyFill="1" applyAlignment="1">
      <alignment horizontal="center" vertical="top" wrapText="1"/>
      <protection/>
    </xf>
    <xf numFmtId="4" fontId="2" fillId="0" borderId="10" xfId="0" applyNumberFormat="1" applyFont="1" applyFill="1" applyBorder="1" applyAlignment="1">
      <alignment vertical="top" wrapText="1"/>
    </xf>
    <xf numFmtId="0" fontId="29" fillId="0" borderId="0" xfId="15" applyFont="1" applyFill="1" applyAlignment="1">
      <alignment horizontal="left" vertical="top" wrapText="1"/>
      <protection/>
    </xf>
    <xf numFmtId="0" fontId="32" fillId="0" borderId="10" xfId="15" applyFont="1" applyFill="1" applyBorder="1" applyAlignment="1">
      <alignment vertical="top" wrapText="1"/>
      <protection/>
    </xf>
    <xf numFmtId="0" fontId="32" fillId="0" borderId="10" xfId="15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right" wrapText="1"/>
    </xf>
    <xf numFmtId="0" fontId="32" fillId="0" borderId="10" xfId="15" applyFont="1" applyFill="1" applyBorder="1" applyAlignment="1">
      <alignment horizontal="right" vertical="top" wrapText="1"/>
      <protection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0" fillId="0" borderId="0" xfId="15" applyFont="1" applyFill="1" applyAlignment="1">
      <alignment vertical="top" wrapText="1"/>
      <protection/>
    </xf>
    <xf numFmtId="0" fontId="30" fillId="0" borderId="0" xfId="15" applyFont="1" applyFill="1" applyAlignment="1">
      <alignment horizontal="left" vertical="top" wrapText="1"/>
      <protection/>
    </xf>
    <xf numFmtId="0" fontId="31" fillId="0" borderId="0" xfId="0" applyFont="1" applyFill="1" applyAlignment="1">
      <alignment vertical="top" wrapText="1"/>
    </xf>
    <xf numFmtId="0" fontId="31" fillId="0" borderId="0" xfId="0" applyFont="1" applyFill="1" applyAlignment="1">
      <alignment horizontal="right" vertical="top" wrapText="1"/>
    </xf>
    <xf numFmtId="0" fontId="31" fillId="0" borderId="0" xfId="0" applyFont="1" applyFill="1" applyAlignment="1">
      <alignment horizontal="left" vertical="top" wrapText="1"/>
    </xf>
    <xf numFmtId="0" fontId="28" fillId="0" borderId="0" xfId="15" applyFont="1" applyFill="1" applyAlignment="1">
      <alignment horizontal="left" vertical="top" wrapText="1"/>
      <protection/>
    </xf>
    <xf numFmtId="0" fontId="36" fillId="0" borderId="10" xfId="15" applyFont="1" applyFill="1" applyBorder="1" applyAlignment="1">
      <alignment horizontal="center" vertical="top" wrapText="1"/>
      <protection/>
    </xf>
    <xf numFmtId="14" fontId="36" fillId="0" borderId="10" xfId="15" applyNumberFormat="1" applyFont="1" applyFill="1" applyBorder="1" applyAlignment="1">
      <alignment horizontal="center" vertical="top" wrapText="1"/>
      <protection/>
    </xf>
    <xf numFmtId="168" fontId="36" fillId="0" borderId="10" xfId="15" applyNumberFormat="1" applyFont="1" applyFill="1" applyBorder="1" applyAlignment="1">
      <alignment horizontal="center" vertical="top" wrapText="1"/>
      <protection/>
    </xf>
    <xf numFmtId="168" fontId="25" fillId="0" borderId="10" xfId="15" applyNumberFormat="1" applyFont="1" applyFill="1" applyBorder="1" applyAlignment="1">
      <alignment horizontal="center" vertical="center" wrapText="1"/>
      <protection/>
    </xf>
    <xf numFmtId="4" fontId="25" fillId="0" borderId="0" xfId="15" applyNumberFormat="1" applyFont="1" applyFill="1" applyAlignment="1">
      <alignment vertical="top" wrapText="1"/>
      <protection/>
    </xf>
    <xf numFmtId="2" fontId="36" fillId="0" borderId="10" xfId="15" applyNumberFormat="1" applyFont="1" applyFill="1" applyBorder="1" applyAlignment="1">
      <alignment horizontal="center" vertical="top" wrapText="1"/>
      <protection/>
    </xf>
    <xf numFmtId="168" fontId="25" fillId="0" borderId="10" xfId="15" applyNumberFormat="1" applyFont="1" applyFill="1" applyBorder="1" applyAlignment="1">
      <alignment horizontal="center" vertical="top" wrapText="1"/>
      <protection/>
    </xf>
    <xf numFmtId="168" fontId="26" fillId="0" borderId="10" xfId="15" applyNumberFormat="1" applyFont="1" applyFill="1" applyBorder="1" applyAlignment="1">
      <alignment horizontal="center" vertical="center" wrapText="1"/>
      <protection/>
    </xf>
    <xf numFmtId="0" fontId="35" fillId="0" borderId="11" xfId="15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 vertical="top" wrapText="1"/>
    </xf>
    <xf numFmtId="0" fontId="29" fillId="0" borderId="0" xfId="15" applyFont="1" applyFill="1" applyAlignment="1">
      <alignment horizontal="left" vertical="top" wrapText="1"/>
      <protection/>
    </xf>
    <xf numFmtId="0" fontId="0" fillId="0" borderId="0" xfId="0" applyAlignment="1">
      <alignment vertical="top" wrapText="1"/>
    </xf>
    <xf numFmtId="49" fontId="24" fillId="0" borderId="10" xfId="15" applyNumberFormat="1" applyFont="1" applyFill="1" applyBorder="1" applyAlignment="1">
      <alignment horizontal="right" vertical="top" wrapText="1"/>
      <protection/>
    </xf>
    <xf numFmtId="0" fontId="36" fillId="24" borderId="10" xfId="15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tyshevaER\&#1056;&#1072;&#1073;&#1086;&#1095;&#1080;&#1081;%20&#1089;&#1090;&#1086;&#1083;\&#1055;&#1086;&#1090;&#1088;&#1077;&#1073;&#1080;&#1090;&#1077;&#1083;&#1080;%20&#1074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hafigullinarn\&#1056;&#1072;&#1073;&#1086;&#1095;&#1080;&#1081;%20&#1089;&#1090;&#1086;&#1083;\&#1089;&#1077;&#1083;&#1077;&#1082;&#1090;&#1086;&#1088;&#1085;&#1072;&#1103;%20&#1076;&#1083;&#1103;%20&#1086;&#1090;&#1076;&#1077;&#1083;&#1077;&#1085;&#1080;&#1081;\&#1086;&#1087;&#1077;&#1088;&#1072;&#1090;&#1080;&#1074;&#1085;&#1099;&#1077;%20&#1076;&#1072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гр 3"/>
      <sheetName val="Форма Главная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workbookViewId="0" topLeftCell="B52">
      <selection activeCell="M11" sqref="M11"/>
    </sheetView>
  </sheetViews>
  <sheetFormatPr defaultColWidth="9.140625" defaultRowHeight="12.75"/>
  <cols>
    <col min="1" max="1" width="6.28125" style="13" hidden="1" customWidth="1"/>
    <col min="2" max="2" width="6.28125" style="14" customWidth="1"/>
    <col min="3" max="3" width="9.8515625" style="14" customWidth="1"/>
    <col min="4" max="4" width="43.28125" style="13" customWidth="1"/>
    <col min="5" max="5" width="16.140625" style="13" customWidth="1"/>
    <col min="6" max="6" width="15.8515625" style="13" hidden="1" customWidth="1"/>
    <col min="7" max="7" width="14.00390625" style="13" hidden="1" customWidth="1"/>
    <col min="8" max="8" width="15.8515625" style="13" hidden="1" customWidth="1"/>
    <col min="9" max="10" width="15.8515625" style="13" customWidth="1"/>
    <col min="11" max="11" width="10.8515625" style="14" customWidth="1"/>
    <col min="12" max="12" width="11.00390625" style="14" customWidth="1"/>
    <col min="13" max="13" width="13.00390625" style="14" customWidth="1"/>
    <col min="14" max="14" width="13.421875" style="14" customWidth="1"/>
    <col min="15" max="15" width="13.7109375" style="14" customWidth="1"/>
    <col min="16" max="16" width="14.28125" style="14" customWidth="1"/>
    <col min="17" max="17" width="14.28125" style="13" customWidth="1"/>
    <col min="18" max="16384" width="9.140625" style="13" customWidth="1"/>
  </cols>
  <sheetData>
    <row r="1" spans="1:16" ht="37.5" customHeight="1">
      <c r="A1" s="38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9"/>
      <c r="P1" s="39"/>
    </row>
    <row r="2" spans="1:16" ht="31.5">
      <c r="A2" s="1" t="s">
        <v>2</v>
      </c>
      <c r="B2" s="2" t="s">
        <v>2</v>
      </c>
      <c r="C2" s="2" t="s">
        <v>6</v>
      </c>
      <c r="D2" s="2" t="s">
        <v>7</v>
      </c>
      <c r="E2" s="3" t="s">
        <v>8</v>
      </c>
      <c r="F2" s="4" t="s">
        <v>0</v>
      </c>
      <c r="G2" s="4" t="s">
        <v>1</v>
      </c>
      <c r="H2" s="3" t="s">
        <v>9</v>
      </c>
      <c r="I2" s="3" t="s">
        <v>130</v>
      </c>
      <c r="J2" s="3" t="s">
        <v>131</v>
      </c>
      <c r="K2" s="37" t="s">
        <v>120</v>
      </c>
      <c r="L2" s="37"/>
      <c r="M2" s="37"/>
      <c r="N2" s="37"/>
      <c r="O2" s="37"/>
      <c r="P2" s="37"/>
    </row>
    <row r="3" spans="1:16" ht="21">
      <c r="A3" s="5"/>
      <c r="B3" s="5"/>
      <c r="C3" s="5"/>
      <c r="D3" s="8"/>
      <c r="E3" s="9"/>
      <c r="F3" s="9" t="e">
        <f>#REF!+#REF!+#REF!+F4</f>
        <v>#REF!</v>
      </c>
      <c r="G3" s="9" t="e">
        <f>#REF!+#REF!+#REF!+G4</f>
        <v>#REF!</v>
      </c>
      <c r="H3" s="9" t="e">
        <f>#REF!+#REF!+#REF!+H4</f>
        <v>#REF!</v>
      </c>
      <c r="I3" s="9"/>
      <c r="J3" s="9"/>
      <c r="K3" s="33" t="s">
        <v>121</v>
      </c>
      <c r="L3" s="33" t="s">
        <v>122</v>
      </c>
      <c r="M3" s="33" t="s">
        <v>126</v>
      </c>
      <c r="N3" s="33" t="s">
        <v>123</v>
      </c>
      <c r="O3" s="33" t="s">
        <v>124</v>
      </c>
      <c r="P3" s="33" t="s">
        <v>125</v>
      </c>
    </row>
    <row r="4" spans="1:16" ht="15.75">
      <c r="A4" s="42" t="s">
        <v>5</v>
      </c>
      <c r="B4" s="42"/>
      <c r="C4" s="42"/>
      <c r="D4" s="42"/>
      <c r="E4" s="9">
        <f aca="true" t="shared" si="0" ref="E4:J4">E6+E10</f>
        <v>58563125.86</v>
      </c>
      <c r="F4" s="9">
        <f t="shared" si="0"/>
        <v>4881816.65</v>
      </c>
      <c r="G4" s="9">
        <f t="shared" si="0"/>
        <v>1890614.8000000003</v>
      </c>
      <c r="H4" s="9">
        <f t="shared" si="0"/>
        <v>56672511.06</v>
      </c>
      <c r="I4" s="9">
        <f t="shared" si="0"/>
        <v>27833385.479999997</v>
      </c>
      <c r="J4" s="9">
        <f t="shared" si="0"/>
        <v>30729740.380000003</v>
      </c>
      <c r="K4" s="32"/>
      <c r="L4" s="30"/>
      <c r="M4" s="30"/>
      <c r="N4" s="30"/>
      <c r="O4" s="30"/>
      <c r="P4" s="30"/>
    </row>
    <row r="5" spans="1:16" ht="15.75">
      <c r="A5" s="17"/>
      <c r="B5" s="18"/>
      <c r="C5" s="18"/>
      <c r="D5" s="17"/>
      <c r="E5" s="19"/>
      <c r="F5" s="20"/>
      <c r="G5" s="20"/>
      <c r="H5" s="15">
        <f aca="true" t="shared" si="1" ref="H5:H22">E5-G5</f>
        <v>0</v>
      </c>
      <c r="I5" s="15"/>
      <c r="J5" s="15"/>
      <c r="K5" s="32"/>
      <c r="L5" s="30"/>
      <c r="M5" s="30"/>
      <c r="N5" s="30"/>
      <c r="O5" s="30"/>
      <c r="P5" s="30"/>
    </row>
    <row r="6" spans="1:16" ht="25.5" customHeight="1">
      <c r="A6" s="17"/>
      <c r="B6" s="18"/>
      <c r="C6" s="18"/>
      <c r="D6" s="10" t="s">
        <v>4</v>
      </c>
      <c r="E6" s="11">
        <f aca="true" t="shared" si="2" ref="E6:J6">SUM(E7:E8)</f>
        <v>51810160.2</v>
      </c>
      <c r="F6" s="11">
        <f t="shared" si="2"/>
        <v>4109126.4000000004</v>
      </c>
      <c r="G6" s="11">
        <f t="shared" si="2"/>
        <v>814586.7</v>
      </c>
      <c r="H6" s="11">
        <f t="shared" si="2"/>
        <v>50995573.5</v>
      </c>
      <c r="I6" s="11">
        <f t="shared" si="2"/>
        <v>24793828.939999998</v>
      </c>
      <c r="J6" s="11">
        <f t="shared" si="2"/>
        <v>27016331.26</v>
      </c>
      <c r="K6" s="32"/>
      <c r="L6" s="30"/>
      <c r="M6" s="30"/>
      <c r="N6" s="30"/>
      <c r="O6" s="30"/>
      <c r="P6" s="30"/>
    </row>
    <row r="7" spans="1:16" ht="27" customHeight="1">
      <c r="A7" s="17"/>
      <c r="B7" s="18">
        <v>1</v>
      </c>
      <c r="C7" s="18" t="s">
        <v>12</v>
      </c>
      <c r="D7" s="7" t="s">
        <v>64</v>
      </c>
      <c r="E7" s="6">
        <v>9020732.66</v>
      </c>
      <c r="F7" s="6">
        <v>730817.28</v>
      </c>
      <c r="G7" s="6">
        <v>69802.24</v>
      </c>
      <c r="H7" s="15">
        <f t="shared" si="1"/>
        <v>8950930.42</v>
      </c>
      <c r="I7" s="6">
        <v>6610004.45</v>
      </c>
      <c r="J7" s="6">
        <f>E7-I7</f>
        <v>2410728.21</v>
      </c>
      <c r="K7" s="30" t="s">
        <v>127</v>
      </c>
      <c r="L7" s="30" t="s">
        <v>127</v>
      </c>
      <c r="M7" s="31">
        <v>40053</v>
      </c>
      <c r="N7" s="30" t="s">
        <v>127</v>
      </c>
      <c r="O7" s="30" t="s">
        <v>127</v>
      </c>
      <c r="P7" s="30" t="s">
        <v>127</v>
      </c>
    </row>
    <row r="8" spans="1:16" ht="27" customHeight="1">
      <c r="A8" s="17"/>
      <c r="B8" s="18">
        <v>2</v>
      </c>
      <c r="C8" s="18" t="s">
        <v>11</v>
      </c>
      <c r="D8" s="7" t="s">
        <v>65</v>
      </c>
      <c r="E8" s="6">
        <v>42789427.54</v>
      </c>
      <c r="F8" s="6">
        <v>3378309.12</v>
      </c>
      <c r="G8" s="6">
        <v>744784.46</v>
      </c>
      <c r="H8" s="15">
        <f t="shared" si="1"/>
        <v>42044643.08</v>
      </c>
      <c r="I8" s="6">
        <v>18183824.49</v>
      </c>
      <c r="J8" s="6">
        <f>E8-I8</f>
        <v>24605603.05</v>
      </c>
      <c r="K8" s="30" t="s">
        <v>127</v>
      </c>
      <c r="L8" s="30" t="s">
        <v>127</v>
      </c>
      <c r="M8" s="31">
        <v>40053</v>
      </c>
      <c r="N8" s="30" t="s">
        <v>127</v>
      </c>
      <c r="O8" s="30" t="s">
        <v>127</v>
      </c>
      <c r="P8" s="30" t="s">
        <v>127</v>
      </c>
    </row>
    <row r="9" spans="1:16" ht="15.75">
      <c r="A9" s="17"/>
      <c r="B9" s="18"/>
      <c r="C9" s="18"/>
      <c r="D9" s="7"/>
      <c r="E9" s="12"/>
      <c r="F9" s="12"/>
      <c r="G9" s="21"/>
      <c r="H9" s="15">
        <f t="shared" si="1"/>
        <v>0</v>
      </c>
      <c r="I9" s="35"/>
      <c r="J9" s="36"/>
      <c r="K9" s="30"/>
      <c r="L9" s="30"/>
      <c r="M9" s="30"/>
      <c r="N9" s="30"/>
      <c r="O9" s="30"/>
      <c r="P9" s="30"/>
    </row>
    <row r="10" spans="1:16" ht="21" customHeight="1">
      <c r="A10" s="17"/>
      <c r="B10" s="18"/>
      <c r="C10" s="18"/>
      <c r="D10" s="10" t="s">
        <v>3</v>
      </c>
      <c r="E10" s="11">
        <f aca="true" t="shared" si="3" ref="E10:J10">SUM(E11:E60)</f>
        <v>6752965.66</v>
      </c>
      <c r="F10" s="11">
        <f t="shared" si="3"/>
        <v>772690.25</v>
      </c>
      <c r="G10" s="11">
        <f t="shared" si="3"/>
        <v>1076028.1000000003</v>
      </c>
      <c r="H10" s="11">
        <f t="shared" si="3"/>
        <v>5676937.56</v>
      </c>
      <c r="I10" s="11">
        <f t="shared" si="3"/>
        <v>3039556.539999999</v>
      </c>
      <c r="J10" s="11">
        <f t="shared" si="3"/>
        <v>3713409.1199999996</v>
      </c>
      <c r="K10" s="30"/>
      <c r="L10" s="30"/>
      <c r="M10" s="30"/>
      <c r="N10" s="30"/>
      <c r="O10" s="30"/>
      <c r="P10" s="30"/>
    </row>
    <row r="11" spans="1:16" ht="25.5" customHeight="1">
      <c r="A11" s="17"/>
      <c r="B11" s="18">
        <v>1</v>
      </c>
      <c r="C11" s="18" t="s">
        <v>34</v>
      </c>
      <c r="D11" s="7" t="s">
        <v>90</v>
      </c>
      <c r="E11" s="6">
        <v>34360.64</v>
      </c>
      <c r="F11" s="6">
        <v>18720</v>
      </c>
      <c r="G11" s="22">
        <v>0</v>
      </c>
      <c r="H11" s="15">
        <f t="shared" si="1"/>
        <v>34360.64</v>
      </c>
      <c r="I11" s="6">
        <v>34360.64</v>
      </c>
      <c r="J11" s="6">
        <f>E11-I11</f>
        <v>0</v>
      </c>
      <c r="K11" s="30" t="s">
        <v>128</v>
      </c>
      <c r="L11" s="30" t="s">
        <v>128</v>
      </c>
      <c r="M11" s="43" t="s">
        <v>129</v>
      </c>
      <c r="N11" s="30" t="s">
        <v>128</v>
      </c>
      <c r="O11" s="30" t="s">
        <v>128</v>
      </c>
      <c r="P11" s="30" t="s">
        <v>128</v>
      </c>
    </row>
    <row r="12" spans="1:16" ht="25.5" customHeight="1">
      <c r="A12" s="17"/>
      <c r="B12" s="18">
        <v>2</v>
      </c>
      <c r="C12" s="18" t="s">
        <v>10</v>
      </c>
      <c r="D12" s="7" t="s">
        <v>66</v>
      </c>
      <c r="E12" s="6">
        <v>86257.6</v>
      </c>
      <c r="F12" s="6">
        <v>1068.73</v>
      </c>
      <c r="G12" s="22">
        <f>E12-H12</f>
        <v>18390</v>
      </c>
      <c r="H12" s="15">
        <v>67867.6</v>
      </c>
      <c r="I12" s="6">
        <v>86257.6</v>
      </c>
      <c r="J12" s="6">
        <f aca="true" t="shared" si="4" ref="J12:J60">E12-I12</f>
        <v>0</v>
      </c>
      <c r="K12" s="30" t="s">
        <v>128</v>
      </c>
      <c r="L12" s="30" t="s">
        <v>128</v>
      </c>
      <c r="M12" s="43" t="s">
        <v>129</v>
      </c>
      <c r="N12" s="30" t="s">
        <v>128</v>
      </c>
      <c r="O12" s="30" t="s">
        <v>128</v>
      </c>
      <c r="P12" s="30" t="s">
        <v>128</v>
      </c>
    </row>
    <row r="13" spans="1:16" ht="25.5" customHeight="1">
      <c r="A13" s="17"/>
      <c r="B13" s="18">
        <v>3</v>
      </c>
      <c r="C13" s="18" t="s">
        <v>13</v>
      </c>
      <c r="D13" s="7" t="s">
        <v>67</v>
      </c>
      <c r="E13" s="6">
        <v>73106.29</v>
      </c>
      <c r="F13" s="6">
        <v>14042.88</v>
      </c>
      <c r="G13" s="22">
        <v>0</v>
      </c>
      <c r="H13" s="15">
        <f t="shared" si="1"/>
        <v>73106.29</v>
      </c>
      <c r="I13" s="6">
        <v>45000</v>
      </c>
      <c r="J13" s="6">
        <f t="shared" si="4"/>
        <v>28106.289999999994</v>
      </c>
      <c r="K13" s="30" t="s">
        <v>127</v>
      </c>
      <c r="L13" s="30" t="s">
        <v>127</v>
      </c>
      <c r="M13" s="31">
        <v>40053</v>
      </c>
      <c r="N13" s="30" t="s">
        <v>127</v>
      </c>
      <c r="O13" s="30" t="s">
        <v>127</v>
      </c>
      <c r="P13" s="30" t="s">
        <v>127</v>
      </c>
    </row>
    <row r="14" spans="1:16" ht="25.5" customHeight="1">
      <c r="A14" s="17"/>
      <c r="B14" s="18">
        <v>4</v>
      </c>
      <c r="C14" s="18" t="s">
        <v>35</v>
      </c>
      <c r="D14" s="7" t="s">
        <v>91</v>
      </c>
      <c r="E14" s="6">
        <v>148749.98</v>
      </c>
      <c r="F14" s="6">
        <v>20540.16</v>
      </c>
      <c r="G14" s="22">
        <v>97118.69</v>
      </c>
      <c r="H14" s="15">
        <f t="shared" si="1"/>
        <v>51631.29000000001</v>
      </c>
      <c r="I14" s="6">
        <v>173420.39</v>
      </c>
      <c r="J14" s="6">
        <f t="shared" si="4"/>
        <v>-24670.410000000003</v>
      </c>
      <c r="K14" s="30" t="s">
        <v>127</v>
      </c>
      <c r="L14" s="30" t="s">
        <v>127</v>
      </c>
      <c r="M14" s="43" t="s">
        <v>129</v>
      </c>
      <c r="N14" s="30" t="s">
        <v>127</v>
      </c>
      <c r="O14" s="30" t="s">
        <v>127</v>
      </c>
      <c r="P14" s="30" t="s">
        <v>127</v>
      </c>
    </row>
    <row r="15" spans="1:16" ht="25.5" customHeight="1">
      <c r="A15" s="17"/>
      <c r="B15" s="18">
        <v>5</v>
      </c>
      <c r="C15" s="18" t="s">
        <v>36</v>
      </c>
      <c r="D15" s="7" t="s">
        <v>92</v>
      </c>
      <c r="E15" s="6">
        <v>80670.43</v>
      </c>
      <c r="F15" s="6">
        <v>10049.28</v>
      </c>
      <c r="G15" s="22">
        <v>0</v>
      </c>
      <c r="H15" s="15">
        <f t="shared" si="1"/>
        <v>80670.43</v>
      </c>
      <c r="I15" s="6">
        <v>43018.84</v>
      </c>
      <c r="J15" s="6">
        <f t="shared" si="4"/>
        <v>37651.59</v>
      </c>
      <c r="K15" s="30" t="s">
        <v>127</v>
      </c>
      <c r="L15" s="30" t="s">
        <v>127</v>
      </c>
      <c r="M15" s="31">
        <v>40053</v>
      </c>
      <c r="N15" s="30" t="s">
        <v>127</v>
      </c>
      <c r="O15" s="30" t="s">
        <v>127</v>
      </c>
      <c r="P15" s="30" t="s">
        <v>127</v>
      </c>
    </row>
    <row r="16" spans="1:16" ht="25.5" customHeight="1">
      <c r="A16" s="17"/>
      <c r="B16" s="18">
        <v>6</v>
      </c>
      <c r="C16" s="18" t="s">
        <v>37</v>
      </c>
      <c r="D16" s="7" t="s">
        <v>93</v>
      </c>
      <c r="E16" s="6">
        <v>70398.36</v>
      </c>
      <c r="F16" s="6">
        <v>11573.76</v>
      </c>
      <c r="G16" s="22">
        <v>0</v>
      </c>
      <c r="H16" s="15">
        <f t="shared" si="1"/>
        <v>70398.36</v>
      </c>
      <c r="I16" s="6">
        <v>48965.72</v>
      </c>
      <c r="J16" s="6">
        <f t="shared" si="4"/>
        <v>21432.64</v>
      </c>
      <c r="K16" s="30" t="s">
        <v>127</v>
      </c>
      <c r="L16" s="30" t="s">
        <v>127</v>
      </c>
      <c r="M16" s="31">
        <v>40053</v>
      </c>
      <c r="N16" s="30" t="s">
        <v>127</v>
      </c>
      <c r="O16" s="30" t="s">
        <v>127</v>
      </c>
      <c r="P16" s="30" t="s">
        <v>127</v>
      </c>
    </row>
    <row r="17" spans="1:16" ht="25.5" customHeight="1">
      <c r="A17" s="17"/>
      <c r="B17" s="18">
        <v>7</v>
      </c>
      <c r="C17" s="18" t="s">
        <v>38</v>
      </c>
      <c r="D17" s="7" t="s">
        <v>94</v>
      </c>
      <c r="E17" s="6">
        <v>80111.18</v>
      </c>
      <c r="F17" s="6">
        <v>22248.96</v>
      </c>
      <c r="G17" s="22">
        <v>39977.45</v>
      </c>
      <c r="H17" s="15">
        <f t="shared" si="1"/>
        <v>40133.729999999996</v>
      </c>
      <c r="I17" s="6">
        <v>57862.22</v>
      </c>
      <c r="J17" s="6">
        <f t="shared" si="4"/>
        <v>22248.959999999992</v>
      </c>
      <c r="K17" s="30" t="s">
        <v>127</v>
      </c>
      <c r="L17" s="30" t="s">
        <v>127</v>
      </c>
      <c r="M17" s="31">
        <v>40053</v>
      </c>
      <c r="N17" s="30" t="s">
        <v>127</v>
      </c>
      <c r="O17" s="30" t="s">
        <v>127</v>
      </c>
      <c r="P17" s="30" t="s">
        <v>127</v>
      </c>
    </row>
    <row r="18" spans="1:16" ht="25.5" customHeight="1">
      <c r="A18" s="17"/>
      <c r="B18" s="18">
        <v>8</v>
      </c>
      <c r="C18" s="18" t="s">
        <v>39</v>
      </c>
      <c r="D18" s="7" t="s">
        <v>95</v>
      </c>
      <c r="E18" s="6">
        <v>23141.25</v>
      </c>
      <c r="F18" s="6">
        <v>11604.48</v>
      </c>
      <c r="G18" s="22">
        <v>0</v>
      </c>
      <c r="H18" s="15">
        <f t="shared" si="1"/>
        <v>23141.25</v>
      </c>
      <c r="I18" s="6">
        <v>11536.74</v>
      </c>
      <c r="J18" s="6">
        <f t="shared" si="4"/>
        <v>11604.51</v>
      </c>
      <c r="K18" s="30" t="s">
        <v>127</v>
      </c>
      <c r="L18" s="30" t="s">
        <v>127</v>
      </c>
      <c r="M18" s="31">
        <v>40053</v>
      </c>
      <c r="N18" s="30" t="s">
        <v>127</v>
      </c>
      <c r="O18" s="30" t="s">
        <v>127</v>
      </c>
      <c r="P18" s="30" t="s">
        <v>127</v>
      </c>
    </row>
    <row r="19" spans="1:16" ht="25.5" customHeight="1">
      <c r="A19" s="17"/>
      <c r="B19" s="18">
        <v>9</v>
      </c>
      <c r="C19" s="18" t="s">
        <v>40</v>
      </c>
      <c r="D19" s="7" t="s">
        <v>96</v>
      </c>
      <c r="E19" s="6">
        <v>41947.62</v>
      </c>
      <c r="F19" s="6">
        <v>23808</v>
      </c>
      <c r="G19" s="22">
        <v>0</v>
      </c>
      <c r="H19" s="15">
        <f t="shared" si="1"/>
        <v>41947.62</v>
      </c>
      <c r="I19" s="6">
        <v>18139.53</v>
      </c>
      <c r="J19" s="6">
        <f t="shared" si="4"/>
        <v>23808.090000000004</v>
      </c>
      <c r="K19" s="30" t="s">
        <v>127</v>
      </c>
      <c r="L19" s="30" t="s">
        <v>127</v>
      </c>
      <c r="M19" s="31">
        <v>40053</v>
      </c>
      <c r="N19" s="30" t="s">
        <v>127</v>
      </c>
      <c r="O19" s="30" t="s">
        <v>127</v>
      </c>
      <c r="P19" s="30" t="s">
        <v>127</v>
      </c>
    </row>
    <row r="20" spans="1:16" ht="25.5" customHeight="1">
      <c r="A20" s="17"/>
      <c r="B20" s="18">
        <v>10</v>
      </c>
      <c r="C20" s="18" t="s">
        <v>41</v>
      </c>
      <c r="D20" s="7" t="s">
        <v>97</v>
      </c>
      <c r="E20" s="6">
        <v>126594.8</v>
      </c>
      <c r="F20" s="6">
        <v>21504</v>
      </c>
      <c r="G20" s="22">
        <v>0</v>
      </c>
      <c r="H20" s="15">
        <f t="shared" si="1"/>
        <v>126594.8</v>
      </c>
      <c r="I20" s="6">
        <v>75604.9</v>
      </c>
      <c r="J20" s="6">
        <f t="shared" si="4"/>
        <v>50989.90000000001</v>
      </c>
      <c r="K20" s="30" t="s">
        <v>127</v>
      </c>
      <c r="L20" s="30" t="s">
        <v>127</v>
      </c>
      <c r="M20" s="31">
        <v>40053</v>
      </c>
      <c r="N20" s="30" t="s">
        <v>127</v>
      </c>
      <c r="O20" s="30" t="s">
        <v>127</v>
      </c>
      <c r="P20" s="30" t="s">
        <v>127</v>
      </c>
    </row>
    <row r="21" spans="1:16" ht="25.5" customHeight="1">
      <c r="A21" s="17"/>
      <c r="B21" s="18">
        <v>11</v>
      </c>
      <c r="C21" s="18" t="s">
        <v>42</v>
      </c>
      <c r="D21" s="7" t="s">
        <v>98</v>
      </c>
      <c r="E21" s="6">
        <v>53500.85</v>
      </c>
      <c r="F21" s="6">
        <v>9331.2</v>
      </c>
      <c r="G21" s="22">
        <v>0</v>
      </c>
      <c r="H21" s="15">
        <f t="shared" si="1"/>
        <v>53500.85</v>
      </c>
      <c r="I21" s="6">
        <v>38912</v>
      </c>
      <c r="J21" s="6">
        <f t="shared" si="4"/>
        <v>14588.849999999999</v>
      </c>
      <c r="K21" s="30" t="s">
        <v>127</v>
      </c>
      <c r="L21" s="30" t="s">
        <v>127</v>
      </c>
      <c r="M21" s="31">
        <v>40053</v>
      </c>
      <c r="N21" s="30" t="s">
        <v>127</v>
      </c>
      <c r="O21" s="30" t="s">
        <v>127</v>
      </c>
      <c r="P21" s="30" t="s">
        <v>127</v>
      </c>
    </row>
    <row r="22" spans="1:16" ht="25.5" customHeight="1">
      <c r="A22" s="17"/>
      <c r="B22" s="18">
        <v>12</v>
      </c>
      <c r="C22" s="18" t="s">
        <v>43</v>
      </c>
      <c r="D22" s="7" t="s">
        <v>115</v>
      </c>
      <c r="E22" s="6">
        <v>136037.09</v>
      </c>
      <c r="F22" s="6">
        <v>25900.8</v>
      </c>
      <c r="G22" s="22">
        <v>0</v>
      </c>
      <c r="H22" s="15">
        <f t="shared" si="1"/>
        <v>136037.09</v>
      </c>
      <c r="I22" s="6">
        <v>19509.09</v>
      </c>
      <c r="J22" s="6">
        <f t="shared" si="4"/>
        <v>116528</v>
      </c>
      <c r="K22" s="30" t="s">
        <v>127</v>
      </c>
      <c r="L22" s="30" t="s">
        <v>127</v>
      </c>
      <c r="M22" s="31">
        <v>40053</v>
      </c>
      <c r="N22" s="30" t="s">
        <v>127</v>
      </c>
      <c r="O22" s="30" t="s">
        <v>127</v>
      </c>
      <c r="P22" s="30" t="s">
        <v>127</v>
      </c>
    </row>
    <row r="23" spans="1:16" ht="25.5" customHeight="1">
      <c r="A23" s="17"/>
      <c r="B23" s="18">
        <v>13</v>
      </c>
      <c r="C23" s="18" t="s">
        <v>44</v>
      </c>
      <c r="D23" s="7" t="s">
        <v>99</v>
      </c>
      <c r="E23" s="6">
        <v>41690.85</v>
      </c>
      <c r="F23" s="6">
        <v>20336.64</v>
      </c>
      <c r="G23" s="22">
        <v>4797.4</v>
      </c>
      <c r="H23" s="15">
        <f aca="true" t="shared" si="5" ref="H23:H52">E23-G23</f>
        <v>36893.45</v>
      </c>
      <c r="I23" s="6">
        <v>21354.22</v>
      </c>
      <c r="J23" s="6">
        <f t="shared" si="4"/>
        <v>20336.629999999997</v>
      </c>
      <c r="K23" s="30" t="s">
        <v>127</v>
      </c>
      <c r="L23" s="30" t="s">
        <v>127</v>
      </c>
      <c r="M23" s="31">
        <v>40053</v>
      </c>
      <c r="N23" s="30" t="s">
        <v>127</v>
      </c>
      <c r="O23" s="30" t="s">
        <v>127</v>
      </c>
      <c r="P23" s="30" t="s">
        <v>127</v>
      </c>
    </row>
    <row r="24" spans="1:16" ht="25.5" customHeight="1">
      <c r="A24" s="17"/>
      <c r="B24" s="18">
        <v>14</v>
      </c>
      <c r="C24" s="18" t="s">
        <v>45</v>
      </c>
      <c r="D24" s="7" t="s">
        <v>100</v>
      </c>
      <c r="E24" s="6">
        <v>52055.44</v>
      </c>
      <c r="F24" s="6">
        <v>15743.37</v>
      </c>
      <c r="G24" s="22">
        <v>10543.24</v>
      </c>
      <c r="H24" s="15">
        <f t="shared" si="5"/>
        <v>41512.200000000004</v>
      </c>
      <c r="I24" s="6">
        <v>26286.61</v>
      </c>
      <c r="J24" s="6">
        <f t="shared" si="4"/>
        <v>25768.83</v>
      </c>
      <c r="K24" s="30" t="s">
        <v>127</v>
      </c>
      <c r="L24" s="30" t="s">
        <v>127</v>
      </c>
      <c r="M24" s="31">
        <v>40053</v>
      </c>
      <c r="N24" s="30" t="s">
        <v>127</v>
      </c>
      <c r="O24" s="30" t="s">
        <v>127</v>
      </c>
      <c r="P24" s="30" t="s">
        <v>127</v>
      </c>
    </row>
    <row r="25" spans="1:16" ht="25.5" customHeight="1">
      <c r="A25" s="17"/>
      <c r="B25" s="18">
        <v>15</v>
      </c>
      <c r="C25" s="18" t="s">
        <v>46</v>
      </c>
      <c r="D25" s="7" t="s">
        <v>101</v>
      </c>
      <c r="E25" s="6">
        <v>20783.6</v>
      </c>
      <c r="F25" s="6">
        <v>8194.56</v>
      </c>
      <c r="G25" s="22">
        <v>0</v>
      </c>
      <c r="H25" s="15">
        <f t="shared" si="5"/>
        <v>20783.6</v>
      </c>
      <c r="I25" s="6">
        <v>15462.22</v>
      </c>
      <c r="J25" s="6">
        <f t="shared" si="4"/>
        <v>5321.379999999999</v>
      </c>
      <c r="K25" s="30" t="s">
        <v>127</v>
      </c>
      <c r="L25" s="30" t="s">
        <v>127</v>
      </c>
      <c r="M25" s="31">
        <v>40053</v>
      </c>
      <c r="N25" s="30" t="s">
        <v>127</v>
      </c>
      <c r="O25" s="30" t="s">
        <v>127</v>
      </c>
      <c r="P25" s="30" t="s">
        <v>127</v>
      </c>
    </row>
    <row r="26" spans="1:16" ht="25.5" customHeight="1">
      <c r="A26" s="17"/>
      <c r="B26" s="18">
        <v>16</v>
      </c>
      <c r="C26" s="18" t="s">
        <v>47</v>
      </c>
      <c r="D26" s="7" t="s">
        <v>102</v>
      </c>
      <c r="E26" s="6">
        <v>37094.08</v>
      </c>
      <c r="F26" s="6">
        <v>13263.36</v>
      </c>
      <c r="G26" s="22">
        <v>0</v>
      </c>
      <c r="H26" s="15">
        <f t="shared" si="5"/>
        <v>37094.08</v>
      </c>
      <c r="I26" s="6">
        <v>13263.36</v>
      </c>
      <c r="J26" s="6">
        <f t="shared" si="4"/>
        <v>23830.72</v>
      </c>
      <c r="K26" s="30" t="s">
        <v>127</v>
      </c>
      <c r="L26" s="30" t="s">
        <v>127</v>
      </c>
      <c r="M26" s="31">
        <v>40053</v>
      </c>
      <c r="N26" s="30" t="s">
        <v>127</v>
      </c>
      <c r="O26" s="30" t="s">
        <v>127</v>
      </c>
      <c r="P26" s="30" t="s">
        <v>127</v>
      </c>
    </row>
    <row r="27" spans="1:16" ht="25.5" customHeight="1">
      <c r="A27" s="17"/>
      <c r="B27" s="18">
        <v>17</v>
      </c>
      <c r="C27" s="18" t="s">
        <v>48</v>
      </c>
      <c r="D27" s="7" t="s">
        <v>103</v>
      </c>
      <c r="E27" s="6">
        <v>40515.36</v>
      </c>
      <c r="F27" s="6">
        <v>7276.8</v>
      </c>
      <c r="G27" s="22">
        <v>0</v>
      </c>
      <c r="H27" s="15">
        <f t="shared" si="5"/>
        <v>40515.36</v>
      </c>
      <c r="I27" s="6">
        <v>39812.75</v>
      </c>
      <c r="J27" s="6">
        <f t="shared" si="4"/>
        <v>702.6100000000006</v>
      </c>
      <c r="K27" s="30" t="s">
        <v>127</v>
      </c>
      <c r="L27" s="30" t="s">
        <v>127</v>
      </c>
      <c r="M27" s="31">
        <v>40053</v>
      </c>
      <c r="N27" s="30" t="s">
        <v>127</v>
      </c>
      <c r="O27" s="30" t="s">
        <v>127</v>
      </c>
      <c r="P27" s="30" t="s">
        <v>127</v>
      </c>
    </row>
    <row r="28" spans="1:16" ht="25.5" customHeight="1">
      <c r="A28" s="17"/>
      <c r="B28" s="18">
        <v>18</v>
      </c>
      <c r="C28" s="18" t="s">
        <v>49</v>
      </c>
      <c r="D28" s="7" t="s">
        <v>104</v>
      </c>
      <c r="E28" s="6">
        <v>53813.51</v>
      </c>
      <c r="F28" s="6">
        <v>7176.96</v>
      </c>
      <c r="G28" s="22">
        <v>6971.13</v>
      </c>
      <c r="H28" s="15">
        <f t="shared" si="5"/>
        <v>46842.380000000005</v>
      </c>
      <c r="I28" s="6">
        <v>21175.66</v>
      </c>
      <c r="J28" s="6">
        <f t="shared" si="4"/>
        <v>32637.850000000002</v>
      </c>
      <c r="K28" s="30" t="s">
        <v>127</v>
      </c>
      <c r="L28" s="30" t="s">
        <v>127</v>
      </c>
      <c r="M28" s="31">
        <v>40053</v>
      </c>
      <c r="N28" s="30" t="s">
        <v>127</v>
      </c>
      <c r="O28" s="30" t="s">
        <v>127</v>
      </c>
      <c r="P28" s="30" t="s">
        <v>127</v>
      </c>
    </row>
    <row r="29" spans="1:16" ht="25.5" customHeight="1">
      <c r="A29" s="17"/>
      <c r="B29" s="18">
        <v>19</v>
      </c>
      <c r="C29" s="18" t="s">
        <v>50</v>
      </c>
      <c r="D29" s="7" t="s">
        <v>105</v>
      </c>
      <c r="E29" s="6">
        <v>109701.3</v>
      </c>
      <c r="F29" s="6">
        <v>12952.32</v>
      </c>
      <c r="G29" s="22">
        <f>E29-H29</f>
        <v>41705.78</v>
      </c>
      <c r="H29" s="15">
        <v>67995.52</v>
      </c>
      <c r="I29" s="6">
        <v>41705.78</v>
      </c>
      <c r="J29" s="6">
        <f t="shared" si="4"/>
        <v>67995.52</v>
      </c>
      <c r="K29" s="30" t="s">
        <v>127</v>
      </c>
      <c r="L29" s="30" t="s">
        <v>127</v>
      </c>
      <c r="M29" s="31">
        <v>40053</v>
      </c>
      <c r="N29" s="30" t="s">
        <v>127</v>
      </c>
      <c r="O29" s="30" t="s">
        <v>127</v>
      </c>
      <c r="P29" s="30" t="s">
        <v>127</v>
      </c>
    </row>
    <row r="30" spans="1:16" ht="25.5" customHeight="1">
      <c r="A30" s="17"/>
      <c r="B30" s="18">
        <v>20</v>
      </c>
      <c r="C30" s="18" t="s">
        <v>51</v>
      </c>
      <c r="D30" s="7" t="s">
        <v>106</v>
      </c>
      <c r="E30" s="6">
        <v>111044.82</v>
      </c>
      <c r="F30" s="6">
        <v>30912</v>
      </c>
      <c r="G30" s="22">
        <v>49500.22</v>
      </c>
      <c r="H30" s="15">
        <f t="shared" si="5"/>
        <v>61544.600000000006</v>
      </c>
      <c r="I30" s="6">
        <v>80132.85</v>
      </c>
      <c r="J30" s="6">
        <f t="shared" si="4"/>
        <v>30911.97</v>
      </c>
      <c r="K30" s="30" t="s">
        <v>127</v>
      </c>
      <c r="L30" s="30" t="s">
        <v>127</v>
      </c>
      <c r="M30" s="31">
        <v>40053</v>
      </c>
      <c r="N30" s="30" t="s">
        <v>127</v>
      </c>
      <c r="O30" s="30" t="s">
        <v>127</v>
      </c>
      <c r="P30" s="30" t="s">
        <v>127</v>
      </c>
    </row>
    <row r="31" spans="1:16" ht="25.5" customHeight="1">
      <c r="A31" s="17"/>
      <c r="B31" s="18">
        <v>21</v>
      </c>
      <c r="C31" s="18" t="s">
        <v>52</v>
      </c>
      <c r="D31" s="7" t="s">
        <v>107</v>
      </c>
      <c r="E31" s="6">
        <v>171765.08</v>
      </c>
      <c r="F31" s="6">
        <v>33392.64</v>
      </c>
      <c r="G31" s="22">
        <v>102420.36</v>
      </c>
      <c r="H31" s="15">
        <f t="shared" si="5"/>
        <v>69344.71999999999</v>
      </c>
      <c r="I31" s="6">
        <v>158372.44</v>
      </c>
      <c r="J31" s="6">
        <f t="shared" si="4"/>
        <v>13392.639999999985</v>
      </c>
      <c r="K31" s="30" t="s">
        <v>127</v>
      </c>
      <c r="L31" s="30" t="s">
        <v>127</v>
      </c>
      <c r="M31" s="31">
        <v>40053</v>
      </c>
      <c r="N31" s="30" t="s">
        <v>127</v>
      </c>
      <c r="O31" s="30" t="s">
        <v>127</v>
      </c>
      <c r="P31" s="30" t="s">
        <v>127</v>
      </c>
    </row>
    <row r="32" spans="1:16" ht="25.5" customHeight="1">
      <c r="A32" s="17"/>
      <c r="B32" s="18">
        <v>22</v>
      </c>
      <c r="C32" s="18" t="s">
        <v>53</v>
      </c>
      <c r="D32" s="7" t="s">
        <v>108</v>
      </c>
      <c r="E32" s="6">
        <v>59523.41</v>
      </c>
      <c r="F32" s="6">
        <v>22233.6</v>
      </c>
      <c r="G32" s="22">
        <v>24486.32</v>
      </c>
      <c r="H32" s="15">
        <f t="shared" si="5"/>
        <v>35037.090000000004</v>
      </c>
      <c r="I32" s="6">
        <v>48679.48</v>
      </c>
      <c r="J32" s="6">
        <f t="shared" si="4"/>
        <v>10843.93</v>
      </c>
      <c r="K32" s="30" t="s">
        <v>127</v>
      </c>
      <c r="L32" s="30" t="s">
        <v>127</v>
      </c>
      <c r="M32" s="31">
        <v>40053</v>
      </c>
      <c r="N32" s="30" t="s">
        <v>127</v>
      </c>
      <c r="O32" s="30" t="s">
        <v>127</v>
      </c>
      <c r="P32" s="30" t="s">
        <v>127</v>
      </c>
    </row>
    <row r="33" spans="1:16" ht="25.5" customHeight="1">
      <c r="A33" s="17"/>
      <c r="B33" s="18">
        <v>23</v>
      </c>
      <c r="C33" s="18" t="s">
        <v>54</v>
      </c>
      <c r="D33" s="7" t="s">
        <v>109</v>
      </c>
      <c r="E33" s="6">
        <v>168866.76</v>
      </c>
      <c r="F33" s="6">
        <v>43937.95</v>
      </c>
      <c r="G33" s="22">
        <v>56041.97</v>
      </c>
      <c r="H33" s="15">
        <f t="shared" si="5"/>
        <v>112824.79000000001</v>
      </c>
      <c r="I33" s="6">
        <v>168866.8</v>
      </c>
      <c r="J33" s="6">
        <f t="shared" si="4"/>
        <v>-0.03999999997904524</v>
      </c>
      <c r="K33" s="30" t="s">
        <v>127</v>
      </c>
      <c r="L33" s="30" t="s">
        <v>127</v>
      </c>
      <c r="M33" s="30" t="s">
        <v>129</v>
      </c>
      <c r="N33" s="30" t="s">
        <v>127</v>
      </c>
      <c r="O33" s="30" t="s">
        <v>127</v>
      </c>
      <c r="P33" s="30" t="s">
        <v>127</v>
      </c>
    </row>
    <row r="34" spans="1:16" ht="25.5" customHeight="1">
      <c r="A34" s="17"/>
      <c r="B34" s="18">
        <v>24</v>
      </c>
      <c r="C34" s="18" t="s">
        <v>55</v>
      </c>
      <c r="D34" s="7" t="s">
        <v>110</v>
      </c>
      <c r="E34" s="6">
        <v>120344.35</v>
      </c>
      <c r="F34" s="6">
        <v>29959.68</v>
      </c>
      <c r="G34" s="22">
        <v>19734.07</v>
      </c>
      <c r="H34" s="15">
        <f t="shared" si="5"/>
        <v>100610.28</v>
      </c>
      <c r="I34" s="6">
        <v>90384.69</v>
      </c>
      <c r="J34" s="6">
        <f t="shared" si="4"/>
        <v>29959.660000000003</v>
      </c>
      <c r="K34" s="30" t="s">
        <v>127</v>
      </c>
      <c r="L34" s="30" t="s">
        <v>127</v>
      </c>
      <c r="M34" s="31">
        <v>40053</v>
      </c>
      <c r="N34" s="30" t="s">
        <v>127</v>
      </c>
      <c r="O34" s="30" t="s">
        <v>127</v>
      </c>
      <c r="P34" s="30" t="s">
        <v>127</v>
      </c>
    </row>
    <row r="35" spans="1:16" ht="25.5" customHeight="1">
      <c r="A35" s="17"/>
      <c r="B35" s="18">
        <v>25</v>
      </c>
      <c r="C35" s="18" t="s">
        <v>56</v>
      </c>
      <c r="D35" s="7" t="s">
        <v>111</v>
      </c>
      <c r="E35" s="6">
        <v>55190.64</v>
      </c>
      <c r="F35" s="6">
        <v>26058.24</v>
      </c>
      <c r="G35" s="22">
        <v>0</v>
      </c>
      <c r="H35" s="15">
        <f t="shared" si="5"/>
        <v>55190.64</v>
      </c>
      <c r="I35" s="6">
        <v>55190.64</v>
      </c>
      <c r="J35" s="6">
        <f t="shared" si="4"/>
        <v>0</v>
      </c>
      <c r="K35" s="30" t="s">
        <v>127</v>
      </c>
      <c r="L35" s="30" t="s">
        <v>127</v>
      </c>
      <c r="M35" s="30" t="s">
        <v>129</v>
      </c>
      <c r="N35" s="30" t="s">
        <v>127</v>
      </c>
      <c r="O35" s="30" t="s">
        <v>127</v>
      </c>
      <c r="P35" s="30" t="s">
        <v>127</v>
      </c>
    </row>
    <row r="36" spans="1:16" ht="25.5" customHeight="1">
      <c r="A36" s="17"/>
      <c r="B36" s="18">
        <v>26</v>
      </c>
      <c r="C36" s="18" t="s">
        <v>57</v>
      </c>
      <c r="D36" s="7" t="s">
        <v>112</v>
      </c>
      <c r="E36" s="6">
        <v>40915.81</v>
      </c>
      <c r="F36" s="6">
        <v>14572.8</v>
      </c>
      <c r="G36" s="22">
        <v>9384.71</v>
      </c>
      <c r="H36" s="15">
        <f t="shared" si="5"/>
        <v>31531.1</v>
      </c>
      <c r="I36" s="6">
        <v>23059.13</v>
      </c>
      <c r="J36" s="6">
        <f t="shared" si="4"/>
        <v>17856.679999999997</v>
      </c>
      <c r="K36" s="30" t="s">
        <v>127</v>
      </c>
      <c r="L36" s="30" t="s">
        <v>127</v>
      </c>
      <c r="M36" s="31">
        <v>40053</v>
      </c>
      <c r="N36" s="30" t="s">
        <v>127</v>
      </c>
      <c r="O36" s="30" t="s">
        <v>127</v>
      </c>
      <c r="P36" s="30" t="s">
        <v>127</v>
      </c>
    </row>
    <row r="37" spans="1:16" ht="25.5" customHeight="1">
      <c r="A37" s="17"/>
      <c r="B37" s="18">
        <v>27</v>
      </c>
      <c r="C37" s="18" t="s">
        <v>58</v>
      </c>
      <c r="D37" s="7" t="s">
        <v>113</v>
      </c>
      <c r="E37" s="6">
        <v>38864.3</v>
      </c>
      <c r="F37" s="6">
        <v>12980.6</v>
      </c>
      <c r="G37" s="22">
        <f>E37-H37</f>
        <v>1269.6500000000015</v>
      </c>
      <c r="H37" s="15">
        <v>37594.65</v>
      </c>
      <c r="I37" s="6">
        <v>25883.7</v>
      </c>
      <c r="J37" s="6">
        <f t="shared" si="4"/>
        <v>12980.600000000002</v>
      </c>
      <c r="K37" s="30" t="s">
        <v>127</v>
      </c>
      <c r="L37" s="30" t="s">
        <v>127</v>
      </c>
      <c r="M37" s="31">
        <v>40053</v>
      </c>
      <c r="N37" s="30" t="s">
        <v>127</v>
      </c>
      <c r="O37" s="30" t="s">
        <v>127</v>
      </c>
      <c r="P37" s="30" t="s">
        <v>127</v>
      </c>
    </row>
    <row r="38" spans="1:16" ht="25.5" customHeight="1">
      <c r="A38" s="17"/>
      <c r="B38" s="18">
        <v>28</v>
      </c>
      <c r="C38" s="18" t="s">
        <v>59</v>
      </c>
      <c r="D38" s="7" t="s">
        <v>114</v>
      </c>
      <c r="E38" s="6">
        <v>52417.33</v>
      </c>
      <c r="F38" s="6">
        <v>29092.7</v>
      </c>
      <c r="G38" s="22">
        <f>E38-H38</f>
        <v>0</v>
      </c>
      <c r="H38" s="15">
        <v>52417.33</v>
      </c>
      <c r="I38" s="6">
        <v>43850.25</v>
      </c>
      <c r="J38" s="6">
        <f t="shared" si="4"/>
        <v>8567.080000000002</v>
      </c>
      <c r="K38" s="30" t="s">
        <v>127</v>
      </c>
      <c r="L38" s="30" t="s">
        <v>127</v>
      </c>
      <c r="M38" s="31">
        <v>40053</v>
      </c>
      <c r="N38" s="30" t="s">
        <v>127</v>
      </c>
      <c r="O38" s="30" t="s">
        <v>127</v>
      </c>
      <c r="P38" s="30" t="s">
        <v>127</v>
      </c>
    </row>
    <row r="39" spans="1:16" ht="25.5" customHeight="1">
      <c r="A39" s="17"/>
      <c r="B39" s="18">
        <v>29</v>
      </c>
      <c r="C39" s="18" t="s">
        <v>14</v>
      </c>
      <c r="D39" s="7" t="s">
        <v>68</v>
      </c>
      <c r="E39" s="6">
        <v>255722.48</v>
      </c>
      <c r="F39" s="6">
        <v>5898.24</v>
      </c>
      <c r="G39" s="22">
        <v>30000</v>
      </c>
      <c r="H39" s="15">
        <f t="shared" si="5"/>
        <v>225722.48</v>
      </c>
      <c r="I39" s="6">
        <v>57048.24</v>
      </c>
      <c r="J39" s="6">
        <f t="shared" si="4"/>
        <v>198674.24000000002</v>
      </c>
      <c r="K39" s="30" t="s">
        <v>127</v>
      </c>
      <c r="L39" s="30" t="s">
        <v>127</v>
      </c>
      <c r="M39" s="31">
        <v>40053</v>
      </c>
      <c r="N39" s="30" t="s">
        <v>127</v>
      </c>
      <c r="O39" s="30" t="s">
        <v>127</v>
      </c>
      <c r="P39" s="30" t="s">
        <v>127</v>
      </c>
    </row>
    <row r="40" spans="1:16" ht="25.5" customHeight="1">
      <c r="A40" s="17"/>
      <c r="B40" s="18">
        <v>30</v>
      </c>
      <c r="C40" s="18" t="s">
        <v>15</v>
      </c>
      <c r="D40" s="7" t="s">
        <v>69</v>
      </c>
      <c r="E40" s="6">
        <v>28095.53</v>
      </c>
      <c r="F40" s="6">
        <v>1194.24</v>
      </c>
      <c r="G40" s="22">
        <v>0</v>
      </c>
      <c r="H40" s="15">
        <f t="shared" si="5"/>
        <v>28095.53</v>
      </c>
      <c r="I40" s="6">
        <v>7185.63</v>
      </c>
      <c r="J40" s="6">
        <f t="shared" si="4"/>
        <v>20909.899999999998</v>
      </c>
      <c r="K40" s="30" t="s">
        <v>127</v>
      </c>
      <c r="L40" s="30" t="s">
        <v>127</v>
      </c>
      <c r="M40" s="31">
        <v>40053</v>
      </c>
      <c r="N40" s="30" t="s">
        <v>127</v>
      </c>
      <c r="O40" s="30" t="s">
        <v>127</v>
      </c>
      <c r="P40" s="30" t="s">
        <v>127</v>
      </c>
    </row>
    <row r="41" spans="1:16" ht="25.5" customHeight="1">
      <c r="A41" s="17"/>
      <c r="B41" s="18">
        <v>31</v>
      </c>
      <c r="C41" s="18" t="s">
        <v>16</v>
      </c>
      <c r="D41" s="7" t="s">
        <v>70</v>
      </c>
      <c r="E41" s="6">
        <v>272357.91</v>
      </c>
      <c r="F41" s="6">
        <v>2127.35</v>
      </c>
      <c r="G41" s="22">
        <v>0</v>
      </c>
      <c r="H41" s="15">
        <f t="shared" si="5"/>
        <v>272357.91</v>
      </c>
      <c r="I41" s="6">
        <v>0</v>
      </c>
      <c r="J41" s="6">
        <f t="shared" si="4"/>
        <v>272357.91</v>
      </c>
      <c r="K41" s="30" t="s">
        <v>127</v>
      </c>
      <c r="L41" s="30" t="s">
        <v>127</v>
      </c>
      <c r="M41" s="31">
        <v>40053</v>
      </c>
      <c r="N41" s="30" t="s">
        <v>127</v>
      </c>
      <c r="O41" s="30" t="s">
        <v>127</v>
      </c>
      <c r="P41" s="30" t="s">
        <v>127</v>
      </c>
    </row>
    <row r="42" spans="1:16" ht="25.5" customHeight="1">
      <c r="A42" s="17"/>
      <c r="B42" s="18">
        <v>32</v>
      </c>
      <c r="C42" s="18" t="s">
        <v>17</v>
      </c>
      <c r="D42" s="7" t="s">
        <v>71</v>
      </c>
      <c r="E42" s="6">
        <v>290573.59</v>
      </c>
      <c r="F42" s="6">
        <v>18723.84</v>
      </c>
      <c r="G42" s="22">
        <v>194.64</v>
      </c>
      <c r="H42" s="15">
        <f t="shared" si="5"/>
        <v>290378.95</v>
      </c>
      <c r="I42" s="6">
        <v>194.64</v>
      </c>
      <c r="J42" s="6">
        <f t="shared" si="4"/>
        <v>290378.95</v>
      </c>
      <c r="K42" s="30" t="s">
        <v>127</v>
      </c>
      <c r="L42" s="30" t="s">
        <v>127</v>
      </c>
      <c r="M42" s="31">
        <v>40053</v>
      </c>
      <c r="N42" s="30" t="s">
        <v>127</v>
      </c>
      <c r="O42" s="30" t="s">
        <v>127</v>
      </c>
      <c r="P42" s="30" t="s">
        <v>127</v>
      </c>
    </row>
    <row r="43" spans="1:16" ht="25.5" customHeight="1">
      <c r="A43" s="17"/>
      <c r="B43" s="18">
        <v>33</v>
      </c>
      <c r="C43" s="18" t="s">
        <v>18</v>
      </c>
      <c r="D43" s="7" t="s">
        <v>72</v>
      </c>
      <c r="E43" s="6">
        <v>93430.98</v>
      </c>
      <c r="F43" s="6">
        <v>4523.52</v>
      </c>
      <c r="G43" s="22">
        <v>7680.03</v>
      </c>
      <c r="H43" s="15">
        <f t="shared" si="5"/>
        <v>85750.95</v>
      </c>
      <c r="I43" s="6">
        <v>45997.01</v>
      </c>
      <c r="J43" s="6">
        <f t="shared" si="4"/>
        <v>47433.969999999994</v>
      </c>
      <c r="K43" s="30" t="s">
        <v>127</v>
      </c>
      <c r="L43" s="30" t="s">
        <v>127</v>
      </c>
      <c r="M43" s="31">
        <v>40053</v>
      </c>
      <c r="N43" s="30" t="s">
        <v>127</v>
      </c>
      <c r="O43" s="30" t="s">
        <v>127</v>
      </c>
      <c r="P43" s="30" t="s">
        <v>127</v>
      </c>
    </row>
    <row r="44" spans="1:16" ht="25.5" customHeight="1">
      <c r="A44" s="17"/>
      <c r="B44" s="18">
        <v>34</v>
      </c>
      <c r="C44" s="18" t="s">
        <v>19</v>
      </c>
      <c r="D44" s="7" t="s">
        <v>73</v>
      </c>
      <c r="E44" s="6">
        <v>1114097.44</v>
      </c>
      <c r="F44" s="6">
        <v>36665.13</v>
      </c>
      <c r="G44" s="22">
        <f>E44-H44</f>
        <v>250942.78999999992</v>
      </c>
      <c r="H44" s="15">
        <v>863154.65</v>
      </c>
      <c r="I44" s="6">
        <v>365094.38</v>
      </c>
      <c r="J44" s="6">
        <f t="shared" si="4"/>
        <v>749003.0599999999</v>
      </c>
      <c r="K44" s="30" t="s">
        <v>127</v>
      </c>
      <c r="L44" s="30" t="s">
        <v>127</v>
      </c>
      <c r="M44" s="31">
        <v>40053</v>
      </c>
      <c r="N44" s="30" t="s">
        <v>127</v>
      </c>
      <c r="O44" s="30" t="s">
        <v>127</v>
      </c>
      <c r="P44" s="30" t="s">
        <v>127</v>
      </c>
    </row>
    <row r="45" spans="1:16" ht="25.5" customHeight="1">
      <c r="A45" s="17"/>
      <c r="B45" s="18">
        <v>35</v>
      </c>
      <c r="C45" s="18" t="s">
        <v>20</v>
      </c>
      <c r="D45" s="7" t="s">
        <v>74</v>
      </c>
      <c r="E45" s="6">
        <v>113354.62</v>
      </c>
      <c r="F45" s="6">
        <v>6497.28</v>
      </c>
      <c r="G45" s="22">
        <f>E45-H45</f>
        <v>10573.75</v>
      </c>
      <c r="H45" s="15">
        <v>102780.87</v>
      </c>
      <c r="I45" s="6">
        <v>94856.14</v>
      </c>
      <c r="J45" s="6">
        <f t="shared" si="4"/>
        <v>18498.479999999996</v>
      </c>
      <c r="K45" s="30" t="s">
        <v>127</v>
      </c>
      <c r="L45" s="30" t="s">
        <v>127</v>
      </c>
      <c r="M45" s="31">
        <v>40053</v>
      </c>
      <c r="N45" s="30" t="s">
        <v>127</v>
      </c>
      <c r="O45" s="30" t="s">
        <v>127</v>
      </c>
      <c r="P45" s="30" t="s">
        <v>127</v>
      </c>
    </row>
    <row r="46" spans="1:16" ht="25.5" customHeight="1">
      <c r="A46" s="17"/>
      <c r="B46" s="18">
        <v>36</v>
      </c>
      <c r="C46" s="18" t="s">
        <v>32</v>
      </c>
      <c r="D46" s="7" t="s">
        <v>88</v>
      </c>
      <c r="E46" s="6">
        <v>32813.69</v>
      </c>
      <c r="F46" s="6">
        <v>10701.53</v>
      </c>
      <c r="G46" s="22">
        <v>0</v>
      </c>
      <c r="H46" s="15">
        <f t="shared" si="5"/>
        <v>32813.69</v>
      </c>
      <c r="I46" s="6">
        <v>7441.92</v>
      </c>
      <c r="J46" s="6">
        <f t="shared" si="4"/>
        <v>25371.770000000004</v>
      </c>
      <c r="K46" s="30" t="s">
        <v>127</v>
      </c>
      <c r="L46" s="30" t="s">
        <v>127</v>
      </c>
      <c r="M46" s="31">
        <v>40053</v>
      </c>
      <c r="N46" s="30" t="s">
        <v>127</v>
      </c>
      <c r="O46" s="30" t="s">
        <v>127</v>
      </c>
      <c r="P46" s="30" t="s">
        <v>127</v>
      </c>
    </row>
    <row r="47" spans="1:16" ht="25.5" customHeight="1">
      <c r="A47" s="17"/>
      <c r="B47" s="18">
        <v>37</v>
      </c>
      <c r="C47" s="18" t="s">
        <v>33</v>
      </c>
      <c r="D47" s="7" t="s">
        <v>89</v>
      </c>
      <c r="E47" s="6">
        <v>75767.23</v>
      </c>
      <c r="F47" s="6">
        <v>10664.81</v>
      </c>
      <c r="G47" s="22">
        <v>0</v>
      </c>
      <c r="H47" s="15">
        <f t="shared" si="5"/>
        <v>75767.23</v>
      </c>
      <c r="I47" s="6">
        <v>52363.8</v>
      </c>
      <c r="J47" s="6">
        <f t="shared" si="4"/>
        <v>23403.429999999993</v>
      </c>
      <c r="K47" s="30" t="s">
        <v>127</v>
      </c>
      <c r="L47" s="30" t="s">
        <v>127</v>
      </c>
      <c r="M47" s="31">
        <v>40053</v>
      </c>
      <c r="N47" s="30" t="s">
        <v>127</v>
      </c>
      <c r="O47" s="30" t="s">
        <v>127</v>
      </c>
      <c r="P47" s="30" t="s">
        <v>127</v>
      </c>
    </row>
    <row r="48" spans="1:16" ht="25.5" customHeight="1">
      <c r="A48" s="17"/>
      <c r="B48" s="18">
        <v>38</v>
      </c>
      <c r="C48" s="18" t="s">
        <v>21</v>
      </c>
      <c r="D48" s="7" t="s">
        <v>75</v>
      </c>
      <c r="E48" s="6">
        <v>31144.4</v>
      </c>
      <c r="F48" s="6">
        <v>5046.97</v>
      </c>
      <c r="G48" s="22">
        <v>0</v>
      </c>
      <c r="H48" s="15">
        <f t="shared" si="5"/>
        <v>31144.4</v>
      </c>
      <c r="I48" s="6">
        <v>0</v>
      </c>
      <c r="J48" s="6">
        <f t="shared" si="4"/>
        <v>31144.4</v>
      </c>
      <c r="K48" s="30" t="s">
        <v>127</v>
      </c>
      <c r="L48" s="30" t="s">
        <v>127</v>
      </c>
      <c r="M48" s="31">
        <v>40053</v>
      </c>
      <c r="N48" s="30" t="s">
        <v>127</v>
      </c>
      <c r="O48" s="30" t="s">
        <v>127</v>
      </c>
      <c r="P48" s="30" t="s">
        <v>127</v>
      </c>
    </row>
    <row r="49" spans="1:16" ht="25.5" customHeight="1">
      <c r="A49" s="17"/>
      <c r="B49" s="18">
        <v>39</v>
      </c>
      <c r="C49" s="18" t="s">
        <v>22</v>
      </c>
      <c r="D49" s="7" t="s">
        <v>76</v>
      </c>
      <c r="E49" s="6">
        <v>163265.83</v>
      </c>
      <c r="F49" s="6">
        <v>20382.54</v>
      </c>
      <c r="G49" s="22">
        <f>E49-H49</f>
        <v>39999.999999999985</v>
      </c>
      <c r="H49" s="15">
        <v>123265.83</v>
      </c>
      <c r="I49" s="6">
        <v>142883.3</v>
      </c>
      <c r="J49" s="6">
        <f t="shared" si="4"/>
        <v>20382.53</v>
      </c>
      <c r="K49" s="30" t="s">
        <v>127</v>
      </c>
      <c r="L49" s="30" t="s">
        <v>127</v>
      </c>
      <c r="M49" s="31">
        <v>40053</v>
      </c>
      <c r="N49" s="30" t="s">
        <v>127</v>
      </c>
      <c r="O49" s="30" t="s">
        <v>127</v>
      </c>
      <c r="P49" s="30" t="s">
        <v>127</v>
      </c>
    </row>
    <row r="50" spans="1:16" ht="25.5" customHeight="1">
      <c r="A50" s="17"/>
      <c r="B50" s="18">
        <v>40</v>
      </c>
      <c r="C50" s="18" t="s">
        <v>23</v>
      </c>
      <c r="D50" s="7" t="s">
        <v>77</v>
      </c>
      <c r="E50" s="6">
        <v>640001.77</v>
      </c>
      <c r="F50" s="6">
        <v>26424.94</v>
      </c>
      <c r="G50" s="22">
        <v>0</v>
      </c>
      <c r="H50" s="15">
        <f t="shared" si="5"/>
        <v>640001.77</v>
      </c>
      <c r="I50" s="6">
        <v>130000</v>
      </c>
      <c r="J50" s="6">
        <f t="shared" si="4"/>
        <v>510001.77</v>
      </c>
      <c r="K50" s="30" t="s">
        <v>127</v>
      </c>
      <c r="L50" s="30" t="s">
        <v>127</v>
      </c>
      <c r="M50" s="31">
        <v>40053</v>
      </c>
      <c r="N50" s="30" t="s">
        <v>127</v>
      </c>
      <c r="O50" s="30" t="s">
        <v>127</v>
      </c>
      <c r="P50" s="30" t="s">
        <v>127</v>
      </c>
    </row>
    <row r="51" spans="1:16" ht="25.5" customHeight="1">
      <c r="A51" s="17"/>
      <c r="B51" s="18">
        <v>41</v>
      </c>
      <c r="C51" s="18" t="s">
        <v>24</v>
      </c>
      <c r="D51" s="7" t="s">
        <v>78</v>
      </c>
      <c r="E51" s="6">
        <v>215198.61</v>
      </c>
      <c r="F51" s="6">
        <v>6474.24</v>
      </c>
      <c r="G51" s="22">
        <f>E51-H51</f>
        <v>43000</v>
      </c>
      <c r="H51" s="15">
        <v>172198.61</v>
      </c>
      <c r="I51" s="6">
        <v>113000</v>
      </c>
      <c r="J51" s="6">
        <f t="shared" si="4"/>
        <v>102198.60999999999</v>
      </c>
      <c r="K51" s="30" t="s">
        <v>127</v>
      </c>
      <c r="L51" s="30" t="s">
        <v>127</v>
      </c>
      <c r="M51" s="31">
        <v>40053</v>
      </c>
      <c r="N51" s="30" t="s">
        <v>127</v>
      </c>
      <c r="O51" s="30" t="s">
        <v>127</v>
      </c>
      <c r="P51" s="30" t="s">
        <v>127</v>
      </c>
    </row>
    <row r="52" spans="1:16" ht="25.5" customHeight="1">
      <c r="A52" s="17"/>
      <c r="B52" s="18">
        <v>42</v>
      </c>
      <c r="C52" s="18" t="s">
        <v>25</v>
      </c>
      <c r="D52" s="7" t="s">
        <v>79</v>
      </c>
      <c r="E52" s="6">
        <v>600776.63</v>
      </c>
      <c r="F52" s="6">
        <v>34002.75</v>
      </c>
      <c r="G52" s="22">
        <v>0</v>
      </c>
      <c r="H52" s="15">
        <f t="shared" si="5"/>
        <v>600776.63</v>
      </c>
      <c r="I52" s="6">
        <v>5525.31</v>
      </c>
      <c r="J52" s="6">
        <f t="shared" si="4"/>
        <v>595251.32</v>
      </c>
      <c r="K52" s="30" t="s">
        <v>127</v>
      </c>
      <c r="L52" s="30" t="s">
        <v>127</v>
      </c>
      <c r="M52" s="31">
        <v>40053</v>
      </c>
      <c r="N52" s="30" t="s">
        <v>127</v>
      </c>
      <c r="O52" s="30" t="s">
        <v>127</v>
      </c>
      <c r="P52" s="30" t="s">
        <v>127</v>
      </c>
    </row>
    <row r="53" spans="1:16" ht="25.5" customHeight="1">
      <c r="A53" s="17"/>
      <c r="B53" s="18">
        <v>43</v>
      </c>
      <c r="C53" s="18" t="s">
        <v>26</v>
      </c>
      <c r="D53" s="7" t="s">
        <v>80</v>
      </c>
      <c r="E53" s="6">
        <v>74885.17</v>
      </c>
      <c r="F53" s="6">
        <v>18363.17</v>
      </c>
      <c r="G53" s="22">
        <f>E53-H53</f>
        <v>17885.17</v>
      </c>
      <c r="H53" s="15">
        <v>57000</v>
      </c>
      <c r="I53" s="6">
        <v>57885.17</v>
      </c>
      <c r="J53" s="6">
        <f t="shared" si="4"/>
        <v>17000</v>
      </c>
      <c r="K53" s="30" t="s">
        <v>127</v>
      </c>
      <c r="L53" s="30" t="s">
        <v>127</v>
      </c>
      <c r="M53" s="31">
        <v>40053</v>
      </c>
      <c r="N53" s="30" t="s">
        <v>127</v>
      </c>
      <c r="O53" s="30" t="s">
        <v>127</v>
      </c>
      <c r="P53" s="30" t="s">
        <v>127</v>
      </c>
    </row>
    <row r="54" spans="1:16" ht="25.5" customHeight="1">
      <c r="A54" s="17"/>
      <c r="B54" s="18">
        <v>44</v>
      </c>
      <c r="C54" s="18" t="s">
        <v>60</v>
      </c>
      <c r="D54" s="7" t="s">
        <v>81</v>
      </c>
      <c r="E54" s="6">
        <v>1201.37</v>
      </c>
      <c r="F54" s="23">
        <v>234.24</v>
      </c>
      <c r="G54" s="22">
        <f>E54-H54</f>
        <v>0</v>
      </c>
      <c r="H54" s="15">
        <v>1201.37</v>
      </c>
      <c r="I54" s="6">
        <v>1201.37</v>
      </c>
      <c r="J54" s="6">
        <f t="shared" si="4"/>
        <v>0</v>
      </c>
      <c r="K54" s="30" t="s">
        <v>128</v>
      </c>
      <c r="L54" s="30" t="s">
        <v>128</v>
      </c>
      <c r="M54" s="43" t="s">
        <v>129</v>
      </c>
      <c r="N54" s="30" t="s">
        <v>128</v>
      </c>
      <c r="O54" s="30" t="s">
        <v>128</v>
      </c>
      <c r="P54" s="30" t="s">
        <v>128</v>
      </c>
    </row>
    <row r="55" spans="1:16" ht="25.5" customHeight="1">
      <c r="A55" s="17"/>
      <c r="B55" s="18">
        <v>45</v>
      </c>
      <c r="C55" s="18" t="s">
        <v>27</v>
      </c>
      <c r="D55" s="7" t="s">
        <v>82</v>
      </c>
      <c r="E55" s="6">
        <v>121682.71</v>
      </c>
      <c r="F55" s="6">
        <v>6086.4</v>
      </c>
      <c r="G55" s="22">
        <v>56764.68</v>
      </c>
      <c r="H55" s="15">
        <v>64918.03</v>
      </c>
      <c r="I55" s="6">
        <v>62851.08</v>
      </c>
      <c r="J55" s="6">
        <f t="shared" si="4"/>
        <v>58831.630000000005</v>
      </c>
      <c r="K55" s="30" t="s">
        <v>127</v>
      </c>
      <c r="L55" s="30" t="s">
        <v>127</v>
      </c>
      <c r="M55" s="31">
        <v>40053</v>
      </c>
      <c r="N55" s="30" t="s">
        <v>127</v>
      </c>
      <c r="O55" s="30" t="s">
        <v>127</v>
      </c>
      <c r="P55" s="30" t="s">
        <v>127</v>
      </c>
    </row>
    <row r="56" spans="1:16" ht="25.5" customHeight="1">
      <c r="A56" s="17"/>
      <c r="B56" s="18">
        <v>46</v>
      </c>
      <c r="C56" s="18" t="s">
        <v>61</v>
      </c>
      <c r="D56" s="7" t="s">
        <v>83</v>
      </c>
      <c r="E56" s="6">
        <v>96969.6</v>
      </c>
      <c r="F56" s="6">
        <v>8308.47</v>
      </c>
      <c r="G56" s="22">
        <f>E56-H56</f>
        <v>28308.460000000006</v>
      </c>
      <c r="H56" s="15">
        <v>68661.14</v>
      </c>
      <c r="I56" s="6">
        <v>96969.6</v>
      </c>
      <c r="J56" s="6">
        <f t="shared" si="4"/>
        <v>0</v>
      </c>
      <c r="K56" s="30" t="s">
        <v>128</v>
      </c>
      <c r="L56" s="30" t="s">
        <v>128</v>
      </c>
      <c r="M56" s="43" t="s">
        <v>129</v>
      </c>
      <c r="N56" s="30" t="s">
        <v>128</v>
      </c>
      <c r="O56" s="30" t="s">
        <v>128</v>
      </c>
      <c r="P56" s="30" t="s">
        <v>128</v>
      </c>
    </row>
    <row r="57" spans="1:16" ht="25.5" customHeight="1">
      <c r="A57" s="17"/>
      <c r="B57" s="18">
        <v>47</v>
      </c>
      <c r="C57" s="18" t="s">
        <v>28</v>
      </c>
      <c r="D57" s="7" t="s">
        <v>84</v>
      </c>
      <c r="E57" s="6">
        <v>14069.76</v>
      </c>
      <c r="F57" s="6">
        <v>5625.6</v>
      </c>
      <c r="G57" s="22">
        <f>E57-H57</f>
        <v>0</v>
      </c>
      <c r="H57" s="15">
        <v>14069.76</v>
      </c>
      <c r="I57" s="6">
        <v>14069.76</v>
      </c>
      <c r="J57" s="6">
        <f t="shared" si="4"/>
        <v>0</v>
      </c>
      <c r="K57" s="30" t="s">
        <v>128</v>
      </c>
      <c r="L57" s="30" t="s">
        <v>128</v>
      </c>
      <c r="M57" s="43" t="s">
        <v>129</v>
      </c>
      <c r="N57" s="30" t="s">
        <v>128</v>
      </c>
      <c r="O57" s="30" t="s">
        <v>128</v>
      </c>
      <c r="P57" s="30" t="s">
        <v>128</v>
      </c>
    </row>
    <row r="58" spans="1:16" ht="25.5" customHeight="1">
      <c r="A58" s="17"/>
      <c r="B58" s="18">
        <v>48</v>
      </c>
      <c r="C58" s="18" t="s">
        <v>29</v>
      </c>
      <c r="D58" s="7" t="s">
        <v>85</v>
      </c>
      <c r="E58" s="6">
        <v>259172.67</v>
      </c>
      <c r="F58" s="6">
        <v>13294.88</v>
      </c>
      <c r="G58" s="22">
        <f>E58-H58</f>
        <v>100000</v>
      </c>
      <c r="H58" s="15">
        <v>159172.67</v>
      </c>
      <c r="I58" s="6">
        <v>130000</v>
      </c>
      <c r="J58" s="6">
        <f t="shared" si="4"/>
        <v>129172.67000000001</v>
      </c>
      <c r="K58" s="30" t="s">
        <v>127</v>
      </c>
      <c r="L58" s="30" t="s">
        <v>127</v>
      </c>
      <c r="M58" s="31">
        <v>40053</v>
      </c>
      <c r="N58" s="30" t="s">
        <v>127</v>
      </c>
      <c r="O58" s="30" t="s">
        <v>127</v>
      </c>
      <c r="P58" s="30" t="s">
        <v>127</v>
      </c>
    </row>
    <row r="59" spans="1:16" ht="25.5" customHeight="1">
      <c r="A59" s="17"/>
      <c r="B59" s="18">
        <v>49</v>
      </c>
      <c r="C59" s="18" t="s">
        <v>30</v>
      </c>
      <c r="D59" s="7" t="s">
        <v>86</v>
      </c>
      <c r="E59" s="6">
        <v>71865.51</v>
      </c>
      <c r="F59" s="6">
        <v>10038.58</v>
      </c>
      <c r="G59" s="22">
        <v>0</v>
      </c>
      <c r="H59" s="15">
        <v>71865.51</v>
      </c>
      <c r="I59" s="6">
        <v>71865.51</v>
      </c>
      <c r="J59" s="6">
        <f t="shared" si="4"/>
        <v>0</v>
      </c>
      <c r="K59" s="30" t="s">
        <v>128</v>
      </c>
      <c r="L59" s="30" t="s">
        <v>128</v>
      </c>
      <c r="M59" s="43" t="s">
        <v>129</v>
      </c>
      <c r="N59" s="30" t="s">
        <v>128</v>
      </c>
      <c r="O59" s="30" t="s">
        <v>128</v>
      </c>
      <c r="P59" s="30" t="s">
        <v>128</v>
      </c>
    </row>
    <row r="60" spans="1:16" ht="25.5" customHeight="1">
      <c r="A60" s="17"/>
      <c r="B60" s="18">
        <v>50</v>
      </c>
      <c r="C60" s="18" t="s">
        <v>31</v>
      </c>
      <c r="D60" s="7" t="s">
        <v>87</v>
      </c>
      <c r="E60" s="6">
        <v>57055.43</v>
      </c>
      <c r="F60" s="6">
        <v>2935.06</v>
      </c>
      <c r="G60" s="22">
        <f>E60-H60</f>
        <v>8337.590000000004</v>
      </c>
      <c r="H60" s="15">
        <v>48717.84</v>
      </c>
      <c r="I60" s="6">
        <v>57055.43</v>
      </c>
      <c r="J60" s="6">
        <f t="shared" si="4"/>
        <v>0</v>
      </c>
      <c r="K60" s="30" t="s">
        <v>128</v>
      </c>
      <c r="L60" s="30" t="s">
        <v>128</v>
      </c>
      <c r="M60" s="43" t="s">
        <v>129</v>
      </c>
      <c r="N60" s="30" t="s">
        <v>128</v>
      </c>
      <c r="O60" s="30" t="s">
        <v>128</v>
      </c>
      <c r="P60" s="30" t="s">
        <v>128</v>
      </c>
    </row>
    <row r="64" ht="10.5">
      <c r="E64" s="34"/>
    </row>
    <row r="65" spans="1:10" ht="58.5" hidden="1">
      <c r="A65" s="13" t="s">
        <v>63</v>
      </c>
      <c r="B65" s="24"/>
      <c r="C65" s="25" t="s">
        <v>116</v>
      </c>
      <c r="D65" s="26"/>
      <c r="E65" s="26"/>
      <c r="F65" s="26"/>
      <c r="G65" s="27" t="s">
        <v>118</v>
      </c>
      <c r="H65" s="28" t="s">
        <v>117</v>
      </c>
      <c r="I65" s="28"/>
      <c r="J65" s="28"/>
    </row>
    <row r="66" ht="10.5" hidden="1"/>
    <row r="67" ht="10.5" hidden="1"/>
    <row r="68" spans="2:4" ht="12.75" hidden="1">
      <c r="B68" s="40" t="s">
        <v>62</v>
      </c>
      <c r="C68" s="41"/>
      <c r="D68" s="16"/>
    </row>
    <row r="69" spans="2:4" ht="10.5" hidden="1">
      <c r="B69" s="16"/>
      <c r="C69" s="16"/>
      <c r="D69" s="29"/>
    </row>
    <row r="70" spans="2:4" ht="10.5" hidden="1">
      <c r="B70" s="16"/>
      <c r="C70" s="16"/>
      <c r="D70" s="29"/>
    </row>
  </sheetData>
  <mergeCells count="4">
    <mergeCell ref="K2:P2"/>
    <mergeCell ref="A1:P1"/>
    <mergeCell ref="B68:C68"/>
    <mergeCell ref="A4:D4"/>
  </mergeCells>
  <printOptions/>
  <pageMargins left="0.7874015748031497" right="0.3937007874015748" top="0" bottom="0" header="0" footer="0"/>
  <pageSetup fitToHeight="3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LatyshevaER</dc:creator>
  <cp:keywords/>
  <dc:description/>
  <cp:lastModifiedBy>RyzhakovOG</cp:lastModifiedBy>
  <cp:lastPrinted>2009-08-07T10:37:18Z</cp:lastPrinted>
  <dcterms:created xsi:type="dcterms:W3CDTF">2009-07-10T06:17:50Z</dcterms:created>
  <dcterms:modified xsi:type="dcterms:W3CDTF">2009-08-27T08:50:13Z</dcterms:modified>
  <cp:category/>
  <cp:version/>
  <cp:contentType/>
  <cp:contentStatus/>
</cp:coreProperties>
</file>